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apsrv2\redirected\mreyes\Desktop\"/>
    </mc:Choice>
  </mc:AlternateContent>
  <bookViews>
    <workbookView xWindow="0" yWindow="0" windowWidth="25200" windowHeight="11985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N10" i="1"/>
  <c r="N9" i="1"/>
  <c r="N15" i="1"/>
  <c r="N21" i="1"/>
  <c r="L25" i="1" l="1"/>
  <c r="J25" i="1"/>
  <c r="I25" i="1"/>
  <c r="H25" i="1"/>
  <c r="G25" i="1"/>
  <c r="F25" i="1"/>
  <c r="E25" i="1"/>
  <c r="D25" i="1"/>
  <c r="C25" i="1"/>
  <c r="N22" i="1" l="1"/>
  <c r="N23" i="1"/>
  <c r="N11" i="1" l="1"/>
  <c r="N8" i="1"/>
  <c r="N13" i="1"/>
  <c r="N12" i="1"/>
  <c r="M25" i="1" l="1"/>
  <c r="N20" i="1"/>
  <c r="N19" i="1"/>
  <c r="N18" i="1"/>
  <c r="N17" i="1"/>
  <c r="N16" i="1"/>
  <c r="N14" i="1"/>
  <c r="N25" i="1" l="1"/>
  <c r="K7" i="1"/>
  <c r="K25" i="1" s="1"/>
</calcChain>
</file>

<file path=xl/comments1.xml><?xml version="1.0" encoding="utf-8"?>
<comments xmlns="http://schemas.openxmlformats.org/spreadsheetml/2006/main">
  <authors>
    <author>Nora Duffy</author>
  </authors>
  <commentList>
    <comment ref="L27" authorId="0" shapeId="0">
      <text>
        <r>
          <rPr>
            <b/>
            <sz val="9"/>
            <color indexed="81"/>
            <rFont val="Tahoma"/>
            <charset val="1"/>
          </rPr>
          <t>Nora Duffy:</t>
        </r>
        <r>
          <rPr>
            <sz val="9"/>
            <color indexed="81"/>
            <rFont val="Tahoma"/>
            <charset val="1"/>
          </rPr>
          <t xml:space="preserve">
to be charged to DLF
</t>
        </r>
      </text>
    </comment>
  </commentList>
</comments>
</file>

<file path=xl/sharedStrings.xml><?xml version="1.0" encoding="utf-8"?>
<sst xmlns="http://schemas.openxmlformats.org/spreadsheetml/2006/main" count="37" uniqueCount="35">
  <si>
    <t>Regional Access Project Foundation</t>
  </si>
  <si>
    <t>Grants FY 2021-2022 YTD</t>
  </si>
  <si>
    <t>Date</t>
  </si>
  <si>
    <t>Organization</t>
  </si>
  <si>
    <t>Sponsorships</t>
  </si>
  <si>
    <t>Health/Mental Health</t>
  </si>
  <si>
    <t>Education</t>
  </si>
  <si>
    <t>Small Grants</t>
  </si>
  <si>
    <t>Special Emergency Fund</t>
  </si>
  <si>
    <t>RBA</t>
  </si>
  <si>
    <t>Performance Grants</t>
  </si>
  <si>
    <t>Desert Fast Pitch</t>
  </si>
  <si>
    <t>TOTAL BUDGET</t>
  </si>
  <si>
    <t>Desert Legal Fund</t>
  </si>
  <si>
    <t>Amt Paid</t>
  </si>
  <si>
    <t>Outstanding Bal Due to Grantee</t>
  </si>
  <si>
    <t>BUDGET</t>
  </si>
  <si>
    <t>* Coachella Valley Disaster Preparedness</t>
  </si>
  <si>
    <t>Coachella Valley Historical Museum</t>
  </si>
  <si>
    <t>***Well in the Desert</t>
  </si>
  <si>
    <t>Elder Love</t>
  </si>
  <si>
    <t>Baker Tilly</t>
  </si>
  <si>
    <t>Community Action Partnership of Riverside County</t>
  </si>
  <si>
    <t>AFP Desert Communities</t>
  </si>
  <si>
    <t>Rivco Northshore Storm Victims</t>
  </si>
  <si>
    <t>CREATE Center for the Arts</t>
  </si>
  <si>
    <t>Camp Laurel Foundation</t>
  </si>
  <si>
    <t>Coachella Valley Volunteers in Medicine</t>
  </si>
  <si>
    <t>**UCR School of Medicine</t>
  </si>
  <si>
    <t>Foundation of Palm Springs Unified School Dist</t>
  </si>
  <si>
    <t>Coachella Valley Youth Golf Foundation</t>
  </si>
  <si>
    <t>Palm Springs Dance Project</t>
  </si>
  <si>
    <t>* Coachella Valley Disaster Preparedness - Not previously recorded as DLF funds</t>
  </si>
  <si>
    <t>** UCR School of Medicine - Unused funds returned from 2019 grant</t>
  </si>
  <si>
    <t>*** Well in the Desert - unused funds for CPA Audit returned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</si>
</sst>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u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0" fontId="3" fillId="0" borderId="0" xfId="0" applyFont="1" applyAlignment="1">
      <alignment horizontal="left"/>
    </xf>
    <xf numFmtId="0" fontId="2" fillId="3" borderId="0" xfId="0" applyFont="1" applyFill="1"/>
    <xf numFmtId="166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5" fontId="2" fillId="2" borderId="0" xfId="2" applyNumberFormat="1" applyFont="1" applyFill="1"/>
    <xf numFmtId="165" fontId="2" fillId="4" borderId="2" xfId="2" applyNumberFormat="1" applyFont="1" applyFill="1" applyBorder="1"/>
    <xf numFmtId="166" fontId="0" fillId="5" borderId="0" xfId="0" applyNumberFormat="1" applyFill="1" applyAlignment="1">
      <alignment horizontal="center"/>
    </xf>
    <xf numFmtId="165" fontId="2" fillId="0" borderId="0" xfId="0" applyNumberFormat="1" applyFont="1"/>
    <xf numFmtId="164" fontId="4" fillId="0" borderId="0" xfId="1" applyNumberFormat="1" applyFont="1"/>
    <xf numFmtId="166" fontId="0" fillId="0" borderId="0" xfId="0" applyNumberFormat="1" applyAlignment="1">
      <alignment horizontal="left"/>
    </xf>
    <xf numFmtId="164" fontId="0" fillId="0" borderId="0" xfId="0" applyNumberFormat="1"/>
    <xf numFmtId="165" fontId="2" fillId="0" borderId="3" xfId="2" applyNumberFormat="1" applyFont="1" applyBorder="1"/>
    <xf numFmtId="0" fontId="2" fillId="2" borderId="0" xfId="0" applyFont="1" applyFill="1"/>
    <xf numFmtId="43" fontId="0" fillId="0" borderId="0" xfId="1" applyFont="1"/>
    <xf numFmtId="165" fontId="2" fillId="0" borderId="5" xfId="2" applyNumberFormat="1" applyFont="1" applyBorder="1"/>
    <xf numFmtId="0" fontId="2" fillId="3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164" fontId="0" fillId="2" borderId="4" xfId="1" applyNumberFormat="1" applyFont="1" applyFill="1" applyBorder="1"/>
    <xf numFmtId="164" fontId="0" fillId="5" borderId="4" xfId="1" applyNumberFormat="1" applyFont="1" applyFill="1" applyBorder="1"/>
    <xf numFmtId="164" fontId="0" fillId="0" borderId="4" xfId="1" applyNumberFormat="1" applyFont="1" applyFill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5" fontId="2" fillId="4" borderId="7" xfId="2" applyNumberFormat="1" applyFont="1" applyFill="1" applyBorder="1"/>
    <xf numFmtId="0" fontId="0" fillId="4" borderId="0" xfId="0" applyFill="1"/>
    <xf numFmtId="0" fontId="2" fillId="4" borderId="1" xfId="0" applyFont="1" applyFill="1" applyBorder="1" applyAlignment="1">
      <alignment horizontal="center" wrapText="1"/>
    </xf>
    <xf numFmtId="165" fontId="2" fillId="4" borderId="0" xfId="2" applyNumberFormat="1" applyFont="1" applyFill="1" applyBorder="1"/>
    <xf numFmtId="165" fontId="2" fillId="0" borderId="0" xfId="2" applyNumberFormat="1" applyFont="1" applyBorder="1"/>
    <xf numFmtId="166" fontId="0" fillId="6" borderId="0" xfId="0" applyNumberFormat="1" applyFill="1" applyAlignment="1">
      <alignment horizontal="center"/>
    </xf>
    <xf numFmtId="0" fontId="0" fillId="6" borderId="0" xfId="0" applyFill="1"/>
    <xf numFmtId="164" fontId="0" fillId="6" borderId="0" xfId="1" applyNumberFormat="1" applyFont="1" applyFill="1"/>
    <xf numFmtId="164" fontId="0" fillId="6" borderId="4" xfId="1" applyNumberFormat="1" applyFont="1" applyFill="1" applyBorder="1"/>
    <xf numFmtId="43" fontId="0" fillId="6" borderId="0" xfId="1" applyFont="1" applyFill="1"/>
    <xf numFmtId="164" fontId="0" fillId="6" borderId="0" xfId="0" applyNumberFormat="1" applyFill="1"/>
    <xf numFmtId="44" fontId="0" fillId="6" borderId="0" xfId="0" applyNumberFormat="1" applyFill="1"/>
    <xf numFmtId="0" fontId="0" fillId="0" borderId="0" xfId="0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7"/>
  <sheetViews>
    <sheetView tabSelected="1" workbookViewId="0">
      <pane xSplit="2" ySplit="7" topLeftCell="C14" activePane="bottomRight" state="frozen"/>
      <selection pane="topRight" activeCell="C1" sqref="C1"/>
      <selection pane="bottomLeft" activeCell="A8" sqref="A8"/>
      <selection pane="bottomRight" activeCell="D21" sqref="D21"/>
    </sheetView>
  </sheetViews>
  <sheetFormatPr defaultRowHeight="15" x14ac:dyDescent="0.25"/>
  <cols>
    <col min="1" max="1" width="9.28515625" bestFit="1" customWidth="1"/>
    <col min="2" max="2" width="52.7109375" customWidth="1"/>
    <col min="3" max="6" width="14.28515625" customWidth="1"/>
    <col min="7" max="7" width="16.7109375" customWidth="1"/>
    <col min="8" max="12" width="14.28515625" customWidth="1"/>
    <col min="13" max="13" width="9.5703125" bestFit="1" customWidth="1"/>
    <col min="14" max="14" width="17.7109375" customWidth="1"/>
  </cols>
  <sheetData>
    <row r="1" spans="1:14" ht="18" x14ac:dyDescent="0.25">
      <c r="A1" s="3" t="s">
        <v>0</v>
      </c>
    </row>
    <row r="2" spans="1:14" ht="18" x14ac:dyDescent="0.25">
      <c r="A2" s="3" t="s">
        <v>1</v>
      </c>
    </row>
    <row r="3" spans="1:14" ht="18" x14ac:dyDescent="0.25">
      <c r="A3" s="3"/>
    </row>
    <row r="5" spans="1:14" x14ac:dyDescent="0.25">
      <c r="A5" s="7"/>
      <c r="B5" s="7"/>
      <c r="C5" s="7">
        <v>72203</v>
      </c>
      <c r="D5" s="7">
        <v>72204</v>
      </c>
      <c r="E5" s="7">
        <v>72206</v>
      </c>
      <c r="F5" s="7">
        <v>72207</v>
      </c>
      <c r="G5" s="7">
        <v>72212</v>
      </c>
      <c r="H5" s="7">
        <v>72214</v>
      </c>
      <c r="I5" s="7">
        <v>72215</v>
      </c>
      <c r="J5" s="7">
        <v>72217</v>
      </c>
      <c r="K5" s="7"/>
      <c r="L5" s="19">
        <v>72218</v>
      </c>
      <c r="M5" s="27"/>
      <c r="N5" s="27"/>
    </row>
    <row r="6" spans="1:14" ht="27" customHeight="1" x14ac:dyDescent="0.25">
      <c r="A6" s="4" t="s">
        <v>2</v>
      </c>
      <c r="B6" s="4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20" t="s">
        <v>13</v>
      </c>
      <c r="M6" s="28" t="s">
        <v>14</v>
      </c>
      <c r="N6" s="28" t="s">
        <v>15</v>
      </c>
    </row>
    <row r="7" spans="1:14" x14ac:dyDescent="0.25">
      <c r="A7" s="5"/>
      <c r="B7" s="16" t="s">
        <v>16</v>
      </c>
      <c r="C7" s="2">
        <v>30000</v>
      </c>
      <c r="D7" s="2">
        <v>300000</v>
      </c>
      <c r="E7" s="2">
        <v>5000</v>
      </c>
      <c r="F7" s="2">
        <v>50000</v>
      </c>
      <c r="G7" s="2">
        <v>50000</v>
      </c>
      <c r="H7" s="2">
        <v>17000</v>
      </c>
      <c r="I7" s="2">
        <v>115500</v>
      </c>
      <c r="J7" s="2">
        <v>66000</v>
      </c>
      <c r="K7" s="8">
        <f>SUM(C7:J7)</f>
        <v>633500</v>
      </c>
      <c r="L7" s="21">
        <v>24382</v>
      </c>
    </row>
    <row r="8" spans="1:14" x14ac:dyDescent="0.25">
      <c r="A8" s="10">
        <v>44174</v>
      </c>
      <c r="B8" t="s">
        <v>17</v>
      </c>
      <c r="L8" s="22">
        <v>-4200</v>
      </c>
      <c r="M8" s="17">
        <v>4200</v>
      </c>
      <c r="N8" s="14">
        <f>L8+M8</f>
        <v>0</v>
      </c>
    </row>
    <row r="9" spans="1:14" x14ac:dyDescent="0.25">
      <c r="A9" s="31">
        <v>44384</v>
      </c>
      <c r="B9" s="32" t="s">
        <v>18</v>
      </c>
      <c r="C9" s="32"/>
      <c r="D9" s="32"/>
      <c r="E9" s="32"/>
      <c r="F9" s="33">
        <v>-5000</v>
      </c>
      <c r="G9" s="32"/>
      <c r="H9" s="32"/>
      <c r="I9" s="32"/>
      <c r="J9" s="32"/>
      <c r="K9" s="32"/>
      <c r="L9" s="34"/>
      <c r="M9" s="35">
        <v>5000</v>
      </c>
      <c r="N9" s="36">
        <f t="shared" ref="N9:N10" si="0">L9+M9</f>
        <v>5000</v>
      </c>
    </row>
    <row r="10" spans="1:14" x14ac:dyDescent="0.25">
      <c r="A10" s="5">
        <v>44405</v>
      </c>
      <c r="B10" t="s">
        <v>19</v>
      </c>
      <c r="F10" s="1">
        <v>5000</v>
      </c>
      <c r="L10" s="23"/>
      <c r="M10" s="17"/>
      <c r="N10" s="14">
        <f t="shared" si="0"/>
        <v>0</v>
      </c>
    </row>
    <row r="11" spans="1:14" x14ac:dyDescent="0.25">
      <c r="A11" s="31">
        <v>44405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4">
        <v>-7750</v>
      </c>
      <c r="M11" s="36">
        <v>0</v>
      </c>
      <c r="N11" s="36">
        <f>L11+M11</f>
        <v>-7750</v>
      </c>
    </row>
    <row r="12" spans="1:14" x14ac:dyDescent="0.25">
      <c r="A12" s="5">
        <v>44405</v>
      </c>
      <c r="B12" t="s">
        <v>21</v>
      </c>
      <c r="L12" s="23">
        <v>-7000</v>
      </c>
      <c r="M12" s="17">
        <v>7000</v>
      </c>
      <c r="N12" s="14">
        <f>L12+M12</f>
        <v>0</v>
      </c>
    </row>
    <row r="13" spans="1:14" x14ac:dyDescent="0.25">
      <c r="A13" s="31">
        <v>44405</v>
      </c>
      <c r="B13" s="32" t="s">
        <v>21</v>
      </c>
      <c r="C13" s="32"/>
      <c r="D13" s="32"/>
      <c r="E13" s="32"/>
      <c r="F13" s="32"/>
      <c r="G13" s="32"/>
      <c r="H13" s="32"/>
      <c r="I13" s="32"/>
      <c r="J13" s="32"/>
      <c r="K13" s="32"/>
      <c r="L13" s="34">
        <v>-2500</v>
      </c>
      <c r="M13" s="35">
        <v>2500</v>
      </c>
      <c r="N13" s="36">
        <f>L13+M13</f>
        <v>0</v>
      </c>
    </row>
    <row r="14" spans="1:14" x14ac:dyDescent="0.25">
      <c r="A14" s="5">
        <v>44406</v>
      </c>
      <c r="B14" t="s">
        <v>22</v>
      </c>
      <c r="C14" s="1"/>
      <c r="D14" s="1"/>
      <c r="E14" s="1"/>
      <c r="F14" s="1"/>
      <c r="G14" s="1">
        <v>-20000</v>
      </c>
      <c r="H14" s="1"/>
      <c r="I14" s="1"/>
      <c r="J14" s="1"/>
      <c r="K14" s="1"/>
      <c r="L14" s="24"/>
      <c r="M14" s="1">
        <v>20000</v>
      </c>
      <c r="N14" s="14">
        <f>G14+M14</f>
        <v>0</v>
      </c>
    </row>
    <row r="15" spans="1:14" x14ac:dyDescent="0.25">
      <c r="A15" s="31">
        <v>44452</v>
      </c>
      <c r="B15" s="32" t="s">
        <v>23</v>
      </c>
      <c r="C15" s="33">
        <v>-2500</v>
      </c>
      <c r="D15" s="33"/>
      <c r="E15" s="33"/>
      <c r="F15" s="33"/>
      <c r="G15" s="33"/>
      <c r="H15" s="33"/>
      <c r="I15" s="33"/>
      <c r="J15" s="33"/>
      <c r="K15" s="33"/>
      <c r="L15" s="34"/>
      <c r="M15" s="33"/>
      <c r="N15" s="36">
        <f>G15+M15</f>
        <v>0</v>
      </c>
    </row>
    <row r="16" spans="1:14" x14ac:dyDescent="0.25">
      <c r="A16" s="5">
        <v>44441</v>
      </c>
      <c r="B16" t="s">
        <v>24</v>
      </c>
      <c r="C16" s="1"/>
      <c r="D16" s="1"/>
      <c r="E16" s="1"/>
      <c r="F16" s="1"/>
      <c r="G16" s="1">
        <v>-25000</v>
      </c>
      <c r="H16" s="1"/>
      <c r="I16" s="1"/>
      <c r="J16" s="1"/>
      <c r="K16" s="1"/>
      <c r="L16" s="24"/>
      <c r="M16" s="1">
        <v>25000</v>
      </c>
      <c r="N16" s="14">
        <f>G16+M16</f>
        <v>0</v>
      </c>
    </row>
    <row r="17" spans="1:14" x14ac:dyDescent="0.25">
      <c r="A17" s="31">
        <v>44461</v>
      </c>
      <c r="B17" s="37" t="s">
        <v>25</v>
      </c>
      <c r="C17" s="33">
        <v>-2500</v>
      </c>
      <c r="D17" s="33"/>
      <c r="E17" s="33"/>
      <c r="F17" s="33"/>
      <c r="G17" s="33"/>
      <c r="H17" s="33"/>
      <c r="I17" s="33"/>
      <c r="J17" s="33"/>
      <c r="K17" s="33"/>
      <c r="L17" s="34"/>
      <c r="M17" s="33">
        <v>2500</v>
      </c>
      <c r="N17" s="36">
        <f>C17+M17</f>
        <v>0</v>
      </c>
    </row>
    <row r="18" spans="1:14" x14ac:dyDescent="0.25">
      <c r="A18" s="5">
        <v>44461</v>
      </c>
      <c r="B18" t="s">
        <v>26</v>
      </c>
      <c r="C18" s="1"/>
      <c r="D18" s="1"/>
      <c r="E18" s="1"/>
      <c r="F18" s="1">
        <v>-5000</v>
      </c>
      <c r="G18" s="1"/>
      <c r="H18" s="1"/>
      <c r="I18" s="1"/>
      <c r="J18" s="1"/>
      <c r="K18" s="1"/>
      <c r="L18" s="24"/>
      <c r="M18" s="1">
        <v>4500</v>
      </c>
      <c r="N18" s="14">
        <f>F18+M18</f>
        <v>-500</v>
      </c>
    </row>
    <row r="19" spans="1:14" x14ac:dyDescent="0.25">
      <c r="A19" s="31">
        <v>44461</v>
      </c>
      <c r="B19" s="32" t="s">
        <v>27</v>
      </c>
      <c r="C19" s="33"/>
      <c r="D19" s="33"/>
      <c r="E19" s="33"/>
      <c r="F19" s="33">
        <v>-5000</v>
      </c>
      <c r="G19" s="33"/>
      <c r="H19" s="33"/>
      <c r="I19" s="33"/>
      <c r="J19" s="33"/>
      <c r="K19" s="33"/>
      <c r="L19" s="34"/>
      <c r="M19" s="33">
        <v>5000</v>
      </c>
      <c r="N19" s="36">
        <f t="shared" ref="N19:N24" si="1">F19+M19</f>
        <v>0</v>
      </c>
    </row>
    <row r="20" spans="1:14" x14ac:dyDescent="0.25">
      <c r="A20" s="5">
        <v>44461</v>
      </c>
      <c r="B20" t="s">
        <v>27</v>
      </c>
      <c r="C20" s="1"/>
      <c r="D20" s="1"/>
      <c r="E20" s="1"/>
      <c r="F20" s="1">
        <v>-1700</v>
      </c>
      <c r="G20" s="1"/>
      <c r="H20" s="1"/>
      <c r="I20" s="1"/>
      <c r="J20" s="1"/>
      <c r="K20" s="1"/>
      <c r="L20" s="24"/>
      <c r="M20" s="1">
        <v>1700</v>
      </c>
      <c r="N20" s="14">
        <f t="shared" si="1"/>
        <v>0</v>
      </c>
    </row>
    <row r="21" spans="1:14" x14ac:dyDescent="0.25">
      <c r="A21" s="31">
        <v>44469</v>
      </c>
      <c r="B21" s="32" t="s">
        <v>28</v>
      </c>
      <c r="C21" s="33"/>
      <c r="D21" s="33">
        <v>4311.82</v>
      </c>
      <c r="E21" s="33"/>
      <c r="F21" s="33"/>
      <c r="G21" s="33"/>
      <c r="H21" s="33"/>
      <c r="I21" s="33"/>
      <c r="J21" s="33"/>
      <c r="K21" s="33"/>
      <c r="L21" s="34"/>
      <c r="M21" s="33"/>
      <c r="N21" s="36">
        <f>SUM(E21+F21+M21)</f>
        <v>0</v>
      </c>
    </row>
    <row r="22" spans="1:14" x14ac:dyDescent="0.25">
      <c r="A22" s="5">
        <v>44496</v>
      </c>
      <c r="B22" t="s">
        <v>29</v>
      </c>
      <c r="C22" s="1"/>
      <c r="D22" s="1"/>
      <c r="E22" s="1">
        <v>-1500</v>
      </c>
      <c r="F22" s="1">
        <v>-3500</v>
      </c>
      <c r="G22" s="1"/>
      <c r="H22" s="1"/>
      <c r="I22" s="1"/>
      <c r="J22" s="1"/>
      <c r="K22" s="1"/>
      <c r="L22" s="24"/>
      <c r="M22" s="1">
        <v>4500</v>
      </c>
      <c r="N22" s="14">
        <f>SUM(E22+F22+M22)</f>
        <v>-500</v>
      </c>
    </row>
    <row r="23" spans="1:14" x14ac:dyDescent="0.25">
      <c r="A23" s="31">
        <v>44496</v>
      </c>
      <c r="B23" s="32" t="s">
        <v>30</v>
      </c>
      <c r="C23" s="33"/>
      <c r="D23" s="33"/>
      <c r="E23" s="33"/>
      <c r="F23" s="33">
        <v>-5000</v>
      </c>
      <c r="G23" s="33"/>
      <c r="H23" s="33"/>
      <c r="I23" s="33"/>
      <c r="J23" s="33"/>
      <c r="K23" s="33"/>
      <c r="L23" s="34"/>
      <c r="M23" s="33">
        <v>4500</v>
      </c>
      <c r="N23" s="36">
        <f t="shared" si="1"/>
        <v>-500</v>
      </c>
    </row>
    <row r="24" spans="1:14" x14ac:dyDescent="0.25">
      <c r="A24" s="5">
        <v>44903</v>
      </c>
      <c r="B24" t="s">
        <v>31</v>
      </c>
      <c r="C24" s="1"/>
      <c r="D24" s="1"/>
      <c r="E24" s="1"/>
      <c r="F24" s="1">
        <v>-2500</v>
      </c>
      <c r="G24" s="1"/>
      <c r="H24" s="1"/>
      <c r="I24" s="1"/>
      <c r="J24" s="1"/>
      <c r="K24" s="1"/>
      <c r="L24" s="25"/>
      <c r="M24">
        <v>2250</v>
      </c>
      <c r="N24" s="36">
        <f t="shared" si="1"/>
        <v>-250</v>
      </c>
    </row>
    <row r="25" spans="1:14" x14ac:dyDescent="0.25">
      <c r="A25" s="5"/>
      <c r="C25" s="9">
        <f>SUM(C7:C24)</f>
        <v>25000</v>
      </c>
      <c r="D25" s="9">
        <f t="shared" ref="D25:L25" si="2">SUM(D7:D24)</f>
        <v>304311.82</v>
      </c>
      <c r="E25" s="9">
        <f t="shared" si="2"/>
        <v>3500</v>
      </c>
      <c r="F25" s="9">
        <f t="shared" si="2"/>
        <v>27300</v>
      </c>
      <c r="G25" s="9">
        <f t="shared" si="2"/>
        <v>5000</v>
      </c>
      <c r="H25" s="9">
        <f t="shared" si="2"/>
        <v>17000</v>
      </c>
      <c r="I25" s="9">
        <f t="shared" si="2"/>
        <v>115500</v>
      </c>
      <c r="J25" s="9">
        <f t="shared" si="2"/>
        <v>66000</v>
      </c>
      <c r="K25" s="9">
        <f t="shared" si="2"/>
        <v>633500</v>
      </c>
      <c r="L25" s="26">
        <f t="shared" si="2"/>
        <v>2932</v>
      </c>
      <c r="M25" s="18">
        <f>SUM(M14:M24)</f>
        <v>69950</v>
      </c>
      <c r="N25" s="15">
        <f>SUM(N8:N23)</f>
        <v>-4250</v>
      </c>
    </row>
    <row r="26" spans="1:14" x14ac:dyDescent="0.25">
      <c r="A26" s="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  <c r="N26" s="30"/>
    </row>
    <row r="27" spans="1:14" x14ac:dyDescent="0.25">
      <c r="A27" s="5"/>
      <c r="B27" s="38" t="s">
        <v>32</v>
      </c>
      <c r="L27" s="12"/>
    </row>
    <row r="28" spans="1:14" x14ac:dyDescent="0.25">
      <c r="A28" s="5"/>
      <c r="B28" s="38" t="s">
        <v>33</v>
      </c>
      <c r="L28" s="11"/>
    </row>
    <row r="29" spans="1:14" x14ac:dyDescent="0.25">
      <c r="A29" s="5"/>
      <c r="B29" s="38" t="s">
        <v>34</v>
      </c>
    </row>
    <row r="30" spans="1:14" x14ac:dyDescent="0.25">
      <c r="A30" s="13"/>
    </row>
    <row r="31" spans="1:14" x14ac:dyDescent="0.25">
      <c r="A31" s="5"/>
    </row>
    <row r="32" spans="1:14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5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</sheetData>
  <sortState ref="A9:K14">
    <sortCondition ref="A9"/>
  </sortState>
  <pageMargins left="0.7" right="0.7" top="0.75" bottom="0.75" header="0.3" footer="0.3"/>
  <pageSetup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331f34b-7180-4acd-be4a-781000a81f3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663A6B74AD944901B8AE1C3E834EE" ma:contentTypeVersion="14" ma:contentTypeDescription="Create a new document." ma:contentTypeScope="" ma:versionID="5d42eef5f8fbaf58bccdd3cba2191fa7">
  <xsd:schema xmlns:xsd="http://www.w3.org/2001/XMLSchema" xmlns:xs="http://www.w3.org/2001/XMLSchema" xmlns:p="http://schemas.microsoft.com/office/2006/metadata/properties" xmlns:ns2="2331f34b-7180-4acd-be4a-781000a81f3b" xmlns:ns3="3a33b601-2fa3-4e75-8c15-ec49fda3129c" targetNamespace="http://schemas.microsoft.com/office/2006/metadata/properties" ma:root="true" ma:fieldsID="96f12e01352841080651a9ace4feb0d5" ns2:_="" ns3:_="">
    <xsd:import namespace="2331f34b-7180-4acd-be4a-781000a81f3b"/>
    <xsd:import namespace="3a33b601-2fa3-4e75-8c15-ec49fda312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31f34b-7180-4acd-be4a-781000a81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3b601-2fa3-4e75-8c15-ec49fda312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0037F7-EA6D-47A9-A622-95192C0C71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5A0DF7-EFCF-4867-BD6E-4BEF063E1354}">
  <ds:schemaRefs>
    <ds:schemaRef ds:uri="http://schemas.microsoft.com/office/2006/metadata/properties"/>
    <ds:schemaRef ds:uri="http://schemas.microsoft.com/office/infopath/2007/PartnerControls"/>
    <ds:schemaRef ds:uri="2331f34b-7180-4acd-be4a-781000a81f3b"/>
  </ds:schemaRefs>
</ds:datastoreItem>
</file>

<file path=customXml/itemProps3.xml><?xml version="1.0" encoding="utf-8"?>
<ds:datastoreItem xmlns:ds="http://schemas.openxmlformats.org/officeDocument/2006/customXml" ds:itemID="{7BC9CFD5-B18F-462B-BFD0-E24B53463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31f34b-7180-4acd-be4a-781000a81f3b"/>
    <ds:schemaRef ds:uri="3a33b601-2fa3-4e75-8c15-ec49fda312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ats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Nora Duffy</dc:creator>
  <cp:keywords/>
  <dc:description/>
  <cp:lastModifiedBy>Mireya Reyes</cp:lastModifiedBy>
  <cp:revision/>
  <dcterms:created xsi:type="dcterms:W3CDTF">2021-10-13T14:45:46Z</dcterms:created>
  <dcterms:modified xsi:type="dcterms:W3CDTF">2022-01-25T18:54:34Z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0x01010044A663A6B74AD944901B8AE1C3E834EE</vt:lpwstr>
  </property>
</Properties>
</file>